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firstSheet="2" activeTab="2"/>
  </bookViews>
  <sheets>
    <sheet name="ALBY., FRANKLIN farm visits" sheetId="1" r:id="rId1"/>
    <sheet name="R. Huntsman" sheetId="2" r:id="rId2"/>
    <sheet name="Corn Silage" sheetId="3" r:id="rId3"/>
  </sheets>
  <definedNames/>
  <calcPr fullCalcOnLoad="1"/>
</workbook>
</file>

<file path=xl/sharedStrings.xml><?xml version="1.0" encoding="utf-8"?>
<sst xmlns="http://schemas.openxmlformats.org/spreadsheetml/2006/main" count="213" uniqueCount="84">
  <si>
    <t>FARM NAME:</t>
  </si>
  <si>
    <t>BUNKER</t>
  </si>
  <si>
    <t>PILE</t>
  </si>
  <si>
    <t>BAG</t>
  </si>
  <si>
    <t>CROP TYPE:</t>
  </si>
  <si>
    <t>CUTTING:</t>
  </si>
  <si>
    <t>SILAGE DENSITY PROBE DATA SHEET</t>
  </si>
  <si>
    <t>WEIGHT - GRAMS</t>
  </si>
  <si>
    <t>WEIGHT- LBS.</t>
  </si>
  <si>
    <t>DEPTH - IN.</t>
  </si>
  <si>
    <t>DEPTH - FT.</t>
  </si>
  <si>
    <t>CONSTANT</t>
  </si>
  <si>
    <t>SILAGE</t>
  </si>
  <si>
    <t>DENSITY:</t>
  </si>
  <si>
    <t>Corn Silage</t>
  </si>
  <si>
    <t>X</t>
  </si>
  <si>
    <t>left</t>
  </si>
  <si>
    <t>middle</t>
  </si>
  <si>
    <t>SILO TYPE:  (X)</t>
  </si>
  <si>
    <t>SAMPLE LOCATIONS:</t>
  </si>
  <si>
    <t>CS</t>
  </si>
  <si>
    <t>1 -- Next to wall; right</t>
  </si>
  <si>
    <t>3 -- 10' addl. from r. wall</t>
  </si>
  <si>
    <t>2 -- 10' from rt. wall</t>
  </si>
  <si>
    <t>4 -- Jim's sample</t>
  </si>
  <si>
    <t>Haylage</t>
  </si>
  <si>
    <t>left edge</t>
  </si>
  <si>
    <t>right</t>
  </si>
  <si>
    <t>ZIEHM FARM, Cambridge, NY</t>
  </si>
  <si>
    <t>1st</t>
  </si>
  <si>
    <t>Haylage-New Seed</t>
  </si>
  <si>
    <t>Probe #1 - center</t>
  </si>
  <si>
    <t>Probe down from top</t>
  </si>
  <si>
    <t>Right side - 3/4 way up</t>
  </si>
  <si>
    <t xml:space="preserve">Center </t>
  </si>
  <si>
    <t>Left</t>
  </si>
  <si>
    <t>SILAGE DENSITY PROBE DATA SHEET --ALBY. DIST. WORKSHOPS</t>
  </si>
  <si>
    <t>WEEK OF JULY 16 - 20, 2001</t>
  </si>
  <si>
    <t>Phil Scully</t>
  </si>
  <si>
    <t>R. Saville</t>
  </si>
  <si>
    <t>SPRAGUE RANCH, Brookfield, VT</t>
  </si>
  <si>
    <t>DATE:</t>
  </si>
  <si>
    <t>DFC:</t>
  </si>
  <si>
    <t>Justin Howes</t>
  </si>
  <si>
    <t>Randy Huntsman</t>
  </si>
  <si>
    <t>Martinsburg, PA</t>
  </si>
  <si>
    <t>SILO TYPE:</t>
  </si>
  <si>
    <t>Left; 4' up; 1' from L.</t>
  </si>
  <si>
    <t>Left; 4' up; 10' from L.</t>
  </si>
  <si>
    <t>L Ctr; 7' up; 19' from L.</t>
  </si>
  <si>
    <t>R. Ctr; 7' up; 17' from Rt.</t>
  </si>
  <si>
    <t>R; 4' up; 1' from Rt.</t>
  </si>
  <si>
    <t>R; 4' up; 9' from Rt.</t>
  </si>
  <si>
    <t>42' wide x 150' deep x 8' walls; silage 6.5' L; 9.5' C &amp; 7.7' R</t>
  </si>
  <si>
    <t>30" wide x 150' deep x 8' walls; haylage 7' L; 9' C &amp; 6.5' R</t>
  </si>
  <si>
    <t>2nd-3rd</t>
  </si>
  <si>
    <t>Left; 4' up; 4' from L.</t>
  </si>
  <si>
    <t>Ctr; 5.5' up; 15' from L.</t>
  </si>
  <si>
    <t>Rt.; 4' up; 4' from Rt.</t>
  </si>
  <si>
    <t>Density greater than 14 lbs DM/cu ft is recommended</t>
  </si>
  <si>
    <t>Density greater than 28 lbs DM/cu ft is unrealistic</t>
  </si>
  <si>
    <t>CORN SILAGE</t>
  </si>
  <si>
    <t>average wet density, lb/cu ft</t>
  </si>
  <si>
    <t>enter % DM</t>
  </si>
  <si>
    <t>*average dry density, lb/cu ft</t>
  </si>
  <si>
    <t>WET</t>
  </si>
  <si>
    <t>Dry</t>
  </si>
  <si>
    <t>Silage</t>
  </si>
  <si>
    <t>Density</t>
  </si>
  <si>
    <t xml:space="preserve"> </t>
  </si>
  <si>
    <t>SILAGE DENSITY PROBE RESULTS  COWS R US DAIRY</t>
  </si>
  <si>
    <t>COWS R US</t>
  </si>
  <si>
    <t>Top left corner</t>
  </si>
  <si>
    <t>Top left 1/3 inside</t>
  </si>
  <si>
    <t>Top right 1/3 inside</t>
  </si>
  <si>
    <t>Top right corner</t>
  </si>
  <si>
    <t>Mid height left 1/3 inside</t>
  </si>
  <si>
    <t>Mid height left side</t>
  </si>
  <si>
    <t>Mid height right 1/3 inside</t>
  </si>
  <si>
    <t>Mid height right side</t>
  </si>
  <si>
    <t>DENSITY GOAL*:  40 - 50 lbs/ft3 as fed, or 12 - 17.5 lbs. DM/ft3</t>
  </si>
  <si>
    <t>Density goals, should be used only in combination with consideration to the silage dry matter.  In combination with silage dry matter,</t>
  </si>
  <si>
    <t>dry matter density can be used to provide the best estimate of porosity.  Porosity is a measure of the ability or inability air or oxygen</t>
  </si>
  <si>
    <t>to penetrate into the silage mass.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</si>
</sst>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_);_(* \(#,##0.0\);_(* &quot;-&quot;??_);_(@_)"/>
    <numFmt numFmtId="166" formatCode="_(* #,##0_);_(* \(#,##0\);_(* &quot;-&quot;??_);_(@_)"/>
    <numFmt numFmtId="167" formatCode="_(* #,##0.0_);_(* \(#,##0.0\);_(* &quot;-&quot;?_);_(@_)"/>
  </numFmts>
  <fonts count="49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0"/>
      <color indexed="6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3" fontId="2" fillId="34" borderId="11" xfId="42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43" fontId="2" fillId="0" borderId="0" xfId="42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2" fillId="37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17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38" borderId="20" xfId="0" applyFont="1" applyFill="1" applyBorder="1" applyAlignment="1">
      <alignment horizontal="center"/>
    </xf>
    <xf numFmtId="0" fontId="2" fillId="38" borderId="21" xfId="0" applyFont="1" applyFill="1" applyBorder="1" applyAlignment="1">
      <alignment horizontal="center"/>
    </xf>
    <xf numFmtId="0" fontId="2" fillId="39" borderId="11" xfId="0" applyFont="1" applyFill="1" applyBorder="1" applyAlignment="1">
      <alignment/>
    </xf>
    <xf numFmtId="0" fontId="2" fillId="0" borderId="20" xfId="0" applyFont="1" applyBorder="1" applyAlignment="1">
      <alignment horizontal="center"/>
    </xf>
    <xf numFmtId="0" fontId="2" fillId="39" borderId="17" xfId="0" applyFont="1" applyFill="1" applyBorder="1" applyAlignment="1">
      <alignment horizontal="center"/>
    </xf>
    <xf numFmtId="0" fontId="2" fillId="40" borderId="17" xfId="0" applyFont="1" applyFill="1" applyBorder="1" applyAlignment="1">
      <alignment horizontal="center"/>
    </xf>
    <xf numFmtId="0" fontId="2" fillId="41" borderId="11" xfId="0" applyFont="1" applyFill="1" applyBorder="1" applyAlignment="1">
      <alignment horizontal="center"/>
    </xf>
    <xf numFmtId="0" fontId="2" fillId="39" borderId="18" xfId="0" applyFont="1" applyFill="1" applyBorder="1" applyAlignment="1">
      <alignment/>
    </xf>
    <xf numFmtId="43" fontId="0" fillId="0" borderId="0" xfId="0" applyNumberFormat="1" applyBorder="1" applyAlignment="1">
      <alignment/>
    </xf>
    <xf numFmtId="164" fontId="2" fillId="35" borderId="13" xfId="0" applyNumberFormat="1" applyFont="1" applyFill="1" applyBorder="1" applyAlignment="1">
      <alignment horizontal="center"/>
    </xf>
    <xf numFmtId="164" fontId="2" fillId="35" borderId="0" xfId="0" applyNumberFormat="1" applyFont="1" applyFill="1" applyBorder="1" applyAlignment="1">
      <alignment horizontal="center"/>
    </xf>
    <xf numFmtId="164" fontId="2" fillId="35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4" fontId="3" fillId="0" borderId="19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2" fillId="39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38" borderId="21" xfId="0" applyFont="1" applyFill="1" applyBorder="1" applyAlignment="1">
      <alignment horizontal="center"/>
    </xf>
    <xf numFmtId="0" fontId="2" fillId="38" borderId="22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14" fontId="2" fillId="33" borderId="2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43" fontId="6" fillId="0" borderId="0" xfId="0" applyNumberFormat="1" applyFont="1" applyBorder="1" applyAlignment="1">
      <alignment/>
    </xf>
    <xf numFmtId="43" fontId="6" fillId="0" borderId="0" xfId="0" applyNumberFormat="1" applyFont="1" applyBorder="1" applyAlignment="1">
      <alignment horizontal="left"/>
    </xf>
    <xf numFmtId="0" fontId="2" fillId="39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2" borderId="0" xfId="0" applyFont="1" applyFill="1" applyAlignment="1">
      <alignment/>
    </xf>
    <xf numFmtId="0" fontId="0" fillId="42" borderId="0" xfId="0" applyFill="1" applyAlignment="1">
      <alignment/>
    </xf>
    <xf numFmtId="0" fontId="0" fillId="0" borderId="0" xfId="0" applyAlignment="1" quotePrefix="1">
      <alignment/>
    </xf>
    <xf numFmtId="43" fontId="0" fillId="0" borderId="0" xfId="0" applyNumberFormat="1" applyAlignment="1">
      <alignment/>
    </xf>
    <xf numFmtId="0" fontId="0" fillId="0" borderId="24" xfId="0" applyBorder="1" applyAlignment="1">
      <alignment/>
    </xf>
    <xf numFmtId="165" fontId="6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65" fontId="7" fillId="43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5" fontId="7" fillId="34" borderId="24" xfId="0" applyNumberFormat="1" applyFont="1" applyFill="1" applyBorder="1" applyAlignment="1">
      <alignment/>
    </xf>
    <xf numFmtId="0" fontId="2" fillId="44" borderId="16" xfId="0" applyFont="1" applyFill="1" applyBorder="1" applyAlignment="1">
      <alignment horizontal="center"/>
    </xf>
    <xf numFmtId="0" fontId="2" fillId="44" borderId="25" xfId="0" applyFont="1" applyFill="1" applyBorder="1" applyAlignment="1">
      <alignment horizontal="center"/>
    </xf>
    <xf numFmtId="0" fontId="2" fillId="44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2" fillId="34" borderId="0" xfId="0" applyFont="1" applyFill="1" applyAlignment="1">
      <alignment horizontal="center"/>
    </xf>
    <xf numFmtId="43" fontId="2" fillId="34" borderId="0" xfId="0" applyNumberFormat="1" applyFont="1" applyFill="1" applyAlignment="1">
      <alignment horizontal="center"/>
    </xf>
    <xf numFmtId="0" fontId="28" fillId="0" borderId="0" xfId="0" applyFont="1" applyAlignment="1">
      <alignment/>
    </xf>
    <xf numFmtId="0" fontId="48" fillId="38" borderId="22" xfId="0" applyFont="1" applyFill="1" applyBorder="1" applyAlignment="1">
      <alignment horizontal="center"/>
    </xf>
    <xf numFmtId="14" fontId="48" fillId="33" borderId="23" xfId="0" applyNumberFormat="1" applyFont="1" applyFill="1" applyBorder="1" applyAlignment="1" quotePrefix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0</xdr:row>
      <xdr:rowOff>1238250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239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14.140625" style="0" customWidth="1"/>
    <col min="2" max="2" width="27.421875" style="0" customWidth="1"/>
    <col min="3" max="3" width="16.28125" style="0" customWidth="1"/>
    <col min="4" max="4" width="14.140625" style="0" customWidth="1"/>
    <col min="5" max="5" width="11.140625" style="0" customWidth="1"/>
    <col min="6" max="6" width="11.28125" style="0" customWidth="1"/>
    <col min="7" max="7" width="11.57421875" style="0" customWidth="1"/>
    <col min="8" max="8" width="11.28125" style="0" customWidth="1"/>
  </cols>
  <sheetData>
    <row r="1" spans="1:9" ht="26.25">
      <c r="A1" s="1" t="s">
        <v>36</v>
      </c>
      <c r="B1" s="1"/>
      <c r="C1" s="1"/>
      <c r="D1" s="1"/>
      <c r="E1" s="1"/>
      <c r="F1" s="1"/>
      <c r="G1" s="2"/>
      <c r="H1" s="2"/>
      <c r="I1" s="2"/>
    </row>
    <row r="2" spans="1:5" ht="18.75" thickBot="1">
      <c r="A2" s="50" t="s">
        <v>37</v>
      </c>
      <c r="B2" s="50"/>
      <c r="C2" s="50"/>
      <c r="D2" s="2"/>
      <c r="E2" s="2"/>
    </row>
    <row r="3" spans="1:9" ht="13.5" thickBot="1">
      <c r="A3" s="31" t="s">
        <v>0</v>
      </c>
      <c r="B3" s="32" t="s">
        <v>28</v>
      </c>
      <c r="C3" s="47">
        <v>37089</v>
      </c>
      <c r="D3" s="3" t="s">
        <v>39</v>
      </c>
      <c r="E3" s="3"/>
      <c r="F3" s="3"/>
      <c r="G3" s="2"/>
      <c r="H3" s="2"/>
      <c r="I3" s="2"/>
    </row>
    <row r="4" spans="1:9" ht="13.5" thickBot="1">
      <c r="A4" s="7"/>
      <c r="B4" s="7"/>
      <c r="C4" s="4"/>
      <c r="D4" s="3"/>
      <c r="E4" s="3"/>
      <c r="F4" s="3"/>
      <c r="G4" s="2"/>
      <c r="H4" s="2"/>
      <c r="I4" s="2"/>
    </row>
    <row r="5" spans="1:9" ht="13.5" thickBot="1">
      <c r="A5" s="34" t="s">
        <v>18</v>
      </c>
      <c r="B5" s="35" t="s">
        <v>1</v>
      </c>
      <c r="C5" s="37" t="s">
        <v>15</v>
      </c>
      <c r="D5" s="36" t="s">
        <v>2</v>
      </c>
      <c r="E5" s="37"/>
      <c r="F5" s="35" t="s">
        <v>3</v>
      </c>
      <c r="G5" s="37"/>
      <c r="H5" s="2"/>
      <c r="I5" s="2"/>
    </row>
    <row r="6" spans="1:9" ht="13.5" thickBot="1">
      <c r="A6" s="3"/>
      <c r="B6" s="3"/>
      <c r="C6" s="7"/>
      <c r="D6" s="3"/>
      <c r="E6" s="7"/>
      <c r="F6" s="3"/>
      <c r="G6" s="2"/>
      <c r="H6" s="2"/>
      <c r="I6" s="2"/>
    </row>
    <row r="7" spans="1:9" ht="13.5" thickBot="1">
      <c r="A7" s="2"/>
      <c r="B7" s="30" t="s">
        <v>4</v>
      </c>
      <c r="C7" s="38" t="s">
        <v>14</v>
      </c>
      <c r="D7" s="30" t="s">
        <v>5</v>
      </c>
      <c r="E7" s="49"/>
      <c r="F7" s="2"/>
      <c r="G7" s="2"/>
      <c r="H7" s="2"/>
      <c r="I7" s="2"/>
    </row>
    <row r="8" spans="1:9" ht="12.75">
      <c r="A8" s="2"/>
      <c r="B8" s="2"/>
      <c r="C8" s="2"/>
      <c r="D8" s="2"/>
      <c r="E8" s="2"/>
      <c r="F8" s="2"/>
      <c r="G8" s="22" t="s">
        <v>11</v>
      </c>
      <c r="H8" s="23" t="s">
        <v>12</v>
      </c>
      <c r="I8" s="11"/>
    </row>
    <row r="9" spans="2:9" ht="13.5" thickBot="1">
      <c r="B9" s="27" t="s">
        <v>19</v>
      </c>
      <c r="C9" s="5" t="s">
        <v>7</v>
      </c>
      <c r="D9" s="26" t="s">
        <v>8</v>
      </c>
      <c r="E9" s="29" t="s">
        <v>9</v>
      </c>
      <c r="F9" s="25" t="s">
        <v>10</v>
      </c>
      <c r="G9" s="21">
        <v>0.0191</v>
      </c>
      <c r="H9" s="24" t="s">
        <v>13</v>
      </c>
      <c r="I9" s="11"/>
    </row>
    <row r="10" spans="1:9" ht="13.5" thickBot="1">
      <c r="A10" s="2"/>
      <c r="B10" s="8" t="s">
        <v>16</v>
      </c>
      <c r="C10" s="5">
        <v>760</v>
      </c>
      <c r="D10" s="9">
        <f aca="true" t="shared" si="0" ref="D10:D29">C10/454</f>
        <v>1.6740088105726871</v>
      </c>
      <c r="E10" s="5">
        <v>23</v>
      </c>
      <c r="F10" s="10">
        <f aca="true" t="shared" si="1" ref="F10:F15">E10/12</f>
        <v>1.9166666666666667</v>
      </c>
      <c r="G10" s="40">
        <v>0.0191</v>
      </c>
      <c r="H10" s="39">
        <f aca="true" t="shared" si="2" ref="H10:H15">D10/(G10*F10)</f>
        <v>45.727534092584214</v>
      </c>
      <c r="I10" s="11"/>
    </row>
    <row r="11" spans="1:9" ht="13.5" thickBot="1">
      <c r="A11" s="2"/>
      <c r="B11" s="8" t="s">
        <v>17</v>
      </c>
      <c r="C11" s="5">
        <v>815</v>
      </c>
      <c r="D11" s="9">
        <f t="shared" si="0"/>
        <v>1.7951541850220265</v>
      </c>
      <c r="E11" s="5">
        <v>19</v>
      </c>
      <c r="F11" s="10">
        <f t="shared" si="1"/>
        <v>1.5833333333333333</v>
      </c>
      <c r="G11" s="40">
        <v>0.0191</v>
      </c>
      <c r="H11" s="39">
        <f t="shared" si="2"/>
        <v>59.36029269844123</v>
      </c>
      <c r="I11" s="11"/>
    </row>
    <row r="12" spans="1:9" ht="12.75">
      <c r="A12" s="2"/>
      <c r="B12" s="28"/>
      <c r="C12" s="13"/>
      <c r="D12" s="9">
        <f t="shared" si="0"/>
        <v>0</v>
      </c>
      <c r="E12" s="13"/>
      <c r="F12" s="10">
        <f t="shared" si="1"/>
        <v>0</v>
      </c>
      <c r="G12" s="41">
        <v>0.0191</v>
      </c>
      <c r="H12" s="39" t="e">
        <f t="shared" si="2"/>
        <v>#DIV/0!</v>
      </c>
      <c r="I12" s="11"/>
    </row>
    <row r="13" spans="1:9" ht="12.75">
      <c r="A13" s="2"/>
      <c r="B13" s="8"/>
      <c r="C13" s="5"/>
      <c r="D13" s="9">
        <f t="shared" si="0"/>
        <v>0</v>
      </c>
      <c r="E13" s="5"/>
      <c r="F13" s="10">
        <f t="shared" si="1"/>
        <v>0</v>
      </c>
      <c r="G13" s="42">
        <v>0.0191</v>
      </c>
      <c r="H13" s="39" t="e">
        <f t="shared" si="2"/>
        <v>#DIV/0!</v>
      </c>
      <c r="I13" s="11"/>
    </row>
    <row r="14" spans="1:9" ht="12.75">
      <c r="A14" s="11"/>
      <c r="B14" s="8"/>
      <c r="C14" s="5"/>
      <c r="D14" s="9">
        <f t="shared" si="0"/>
        <v>0</v>
      </c>
      <c r="E14" s="5"/>
      <c r="F14" s="10">
        <f t="shared" si="1"/>
        <v>0</v>
      </c>
      <c r="G14" s="42">
        <v>0.0191</v>
      </c>
      <c r="H14" s="39" t="e">
        <f t="shared" si="2"/>
        <v>#DIV/0!</v>
      </c>
      <c r="I14" s="11"/>
    </row>
    <row r="15" spans="1:10" ht="12.75">
      <c r="A15" s="4"/>
      <c r="B15" s="8"/>
      <c r="C15" s="5"/>
      <c r="D15" s="9">
        <f t="shared" si="0"/>
        <v>0</v>
      </c>
      <c r="E15" s="5"/>
      <c r="F15" s="10">
        <f t="shared" si="1"/>
        <v>0</v>
      </c>
      <c r="G15" s="42">
        <v>0.0191</v>
      </c>
      <c r="H15" s="39" t="e">
        <f t="shared" si="2"/>
        <v>#DIV/0!</v>
      </c>
      <c r="I15" s="12"/>
      <c r="J15" s="6"/>
    </row>
    <row r="16" spans="1:10" ht="13.5" thickBot="1">
      <c r="A16" s="7"/>
      <c r="B16" s="7"/>
      <c r="C16" s="7"/>
      <c r="D16" s="14"/>
      <c r="E16" s="7"/>
      <c r="F16" s="45"/>
      <c r="G16" s="46"/>
      <c r="H16" s="39"/>
      <c r="I16" s="12"/>
      <c r="J16" s="6"/>
    </row>
    <row r="17" spans="1:10" ht="13.5" thickBot="1">
      <c r="A17" s="31" t="s">
        <v>0</v>
      </c>
      <c r="B17" s="32" t="s">
        <v>28</v>
      </c>
      <c r="C17" s="48">
        <v>37089</v>
      </c>
      <c r="D17" s="3" t="s">
        <v>39</v>
      </c>
      <c r="E17" s="3"/>
      <c r="F17" s="3"/>
      <c r="G17" s="2"/>
      <c r="H17" s="2"/>
      <c r="I17" s="12"/>
      <c r="J17" s="6"/>
    </row>
    <row r="18" spans="1:10" ht="13.5" thickBot="1">
      <c r="A18" s="7"/>
      <c r="B18" s="7"/>
      <c r="C18" s="4"/>
      <c r="D18" s="3"/>
      <c r="E18" s="3"/>
      <c r="F18" s="3"/>
      <c r="G18" s="2"/>
      <c r="H18" s="2"/>
      <c r="I18" s="12"/>
      <c r="J18" s="6"/>
    </row>
    <row r="19" spans="1:10" ht="13.5" thickBot="1">
      <c r="A19" s="34" t="s">
        <v>18</v>
      </c>
      <c r="B19" s="35" t="s">
        <v>1</v>
      </c>
      <c r="C19" s="37" t="s">
        <v>15</v>
      </c>
      <c r="D19" s="36" t="s">
        <v>2</v>
      </c>
      <c r="E19" s="37"/>
      <c r="F19" s="35" t="s">
        <v>3</v>
      </c>
      <c r="G19" s="37"/>
      <c r="H19" s="2"/>
      <c r="I19" s="12"/>
      <c r="J19" s="6"/>
    </row>
    <row r="20" spans="1:10" ht="13.5" thickBot="1">
      <c r="A20" s="3"/>
      <c r="B20" s="3"/>
      <c r="C20" s="7"/>
      <c r="D20" s="3"/>
      <c r="E20" s="7"/>
      <c r="F20" s="3"/>
      <c r="G20" s="2"/>
      <c r="H20" s="2"/>
      <c r="I20" s="12"/>
      <c r="J20" s="6"/>
    </row>
    <row r="21" spans="1:10" ht="13.5" thickBot="1">
      <c r="A21" s="2"/>
      <c r="B21" s="30" t="s">
        <v>4</v>
      </c>
      <c r="C21" s="38" t="s">
        <v>30</v>
      </c>
      <c r="D21" s="30" t="s">
        <v>5</v>
      </c>
      <c r="E21" s="49" t="s">
        <v>29</v>
      </c>
      <c r="F21" s="2"/>
      <c r="G21" s="2"/>
      <c r="H21" s="2"/>
      <c r="I21" s="12"/>
      <c r="J21" s="6"/>
    </row>
    <row r="22" spans="1:10" ht="12.75">
      <c r="A22" s="2"/>
      <c r="B22" s="2"/>
      <c r="C22" s="2"/>
      <c r="D22" s="2"/>
      <c r="E22" s="2"/>
      <c r="F22" s="2"/>
      <c r="G22" s="22" t="s">
        <v>11</v>
      </c>
      <c r="H22" s="23" t="s">
        <v>12</v>
      </c>
      <c r="I22" s="12"/>
      <c r="J22" s="6"/>
    </row>
    <row r="23" spans="2:10" ht="13.5" thickBot="1">
      <c r="B23" s="27" t="s">
        <v>19</v>
      </c>
      <c r="C23" s="5" t="s">
        <v>7</v>
      </c>
      <c r="D23" s="26" t="s">
        <v>8</v>
      </c>
      <c r="E23" s="29" t="s">
        <v>9</v>
      </c>
      <c r="F23" s="25" t="s">
        <v>10</v>
      </c>
      <c r="G23" s="21">
        <v>0.0191</v>
      </c>
      <c r="H23" s="24" t="s">
        <v>13</v>
      </c>
      <c r="I23" s="12"/>
      <c r="J23" s="6"/>
    </row>
    <row r="24" spans="1:10" ht="13.5" thickBot="1">
      <c r="A24" s="2"/>
      <c r="B24" s="8" t="s">
        <v>31</v>
      </c>
      <c r="C24" s="5">
        <v>408</v>
      </c>
      <c r="D24" s="9">
        <f t="shared" si="0"/>
        <v>0.8986784140969163</v>
      </c>
      <c r="E24" s="5">
        <v>22</v>
      </c>
      <c r="F24" s="10">
        <f aca="true" t="shared" si="3" ref="F24:F29">E24/12</f>
        <v>1.8333333333333333</v>
      </c>
      <c r="G24" s="40">
        <v>0.0191</v>
      </c>
      <c r="H24" s="39">
        <f aca="true" t="shared" si="4" ref="H24:H29">D24/(G24*F24)</f>
        <v>25.664305019426457</v>
      </c>
      <c r="I24" s="12"/>
      <c r="J24" s="6"/>
    </row>
    <row r="25" spans="1:10" ht="13.5" thickBot="1">
      <c r="A25" s="2"/>
      <c r="B25" s="8" t="s">
        <v>32</v>
      </c>
      <c r="C25" s="5">
        <v>480</v>
      </c>
      <c r="D25" s="9">
        <f t="shared" si="0"/>
        <v>1.0572687224669604</v>
      </c>
      <c r="E25" s="5">
        <v>23</v>
      </c>
      <c r="F25" s="10">
        <f t="shared" si="3"/>
        <v>1.9166666666666667</v>
      </c>
      <c r="G25" s="40">
        <v>0.0191</v>
      </c>
      <c r="H25" s="39">
        <f t="shared" si="4"/>
        <v>28.880547847947927</v>
      </c>
      <c r="I25" s="12"/>
      <c r="J25" s="6"/>
    </row>
    <row r="26" spans="1:10" ht="12.75">
      <c r="A26" s="2"/>
      <c r="B26" s="28"/>
      <c r="C26" s="13"/>
      <c r="D26" s="9">
        <f t="shared" si="0"/>
        <v>0</v>
      </c>
      <c r="E26" s="13"/>
      <c r="F26" s="10">
        <f t="shared" si="3"/>
        <v>0</v>
      </c>
      <c r="G26" s="41">
        <v>0.0191</v>
      </c>
      <c r="H26" s="39" t="e">
        <f t="shared" si="4"/>
        <v>#DIV/0!</v>
      </c>
      <c r="I26" s="12"/>
      <c r="J26" s="6"/>
    </row>
    <row r="27" spans="1:10" ht="12.75">
      <c r="A27" s="2"/>
      <c r="B27" s="8"/>
      <c r="C27" s="5"/>
      <c r="D27" s="9">
        <f t="shared" si="0"/>
        <v>0</v>
      </c>
      <c r="E27" s="5"/>
      <c r="F27" s="10">
        <f t="shared" si="3"/>
        <v>0</v>
      </c>
      <c r="G27" s="42">
        <v>0.0191</v>
      </c>
      <c r="H27" s="39" t="e">
        <f t="shared" si="4"/>
        <v>#DIV/0!</v>
      </c>
      <c r="I27" s="12"/>
      <c r="J27" s="6"/>
    </row>
    <row r="28" spans="1:10" ht="12.75">
      <c r="A28" s="11"/>
      <c r="B28" s="8"/>
      <c r="C28" s="5"/>
      <c r="D28" s="9">
        <f t="shared" si="0"/>
        <v>0</v>
      </c>
      <c r="E28" s="5"/>
      <c r="F28" s="10">
        <f t="shared" si="3"/>
        <v>0</v>
      </c>
      <c r="G28" s="42">
        <v>0.0191</v>
      </c>
      <c r="H28" s="39" t="e">
        <f t="shared" si="4"/>
        <v>#DIV/0!</v>
      </c>
      <c r="I28" s="12"/>
      <c r="J28" s="6"/>
    </row>
    <row r="29" spans="1:10" ht="12.75">
      <c r="A29" s="4"/>
      <c r="B29" s="8"/>
      <c r="C29" s="5"/>
      <c r="D29" s="9">
        <f t="shared" si="0"/>
        <v>0</v>
      </c>
      <c r="E29" s="5"/>
      <c r="F29" s="10">
        <f t="shared" si="3"/>
        <v>0</v>
      </c>
      <c r="G29" s="42">
        <v>0.0191</v>
      </c>
      <c r="H29" s="39" t="e">
        <f t="shared" si="4"/>
        <v>#DIV/0!</v>
      </c>
      <c r="I29" s="12"/>
      <c r="J29" s="6"/>
    </row>
    <row r="30" spans="1:10" ht="13.5" thickBot="1">
      <c r="A30" s="7"/>
      <c r="B30" s="7"/>
      <c r="C30" s="7"/>
      <c r="D30" s="14"/>
      <c r="E30" s="7"/>
      <c r="F30" s="45"/>
      <c r="G30" s="46"/>
      <c r="H30" s="39"/>
      <c r="I30" s="12"/>
      <c r="J30" s="6"/>
    </row>
    <row r="31" spans="1:10" ht="13.5" thickBot="1">
      <c r="A31" s="31" t="s">
        <v>0</v>
      </c>
      <c r="B31" s="32" t="s">
        <v>28</v>
      </c>
      <c r="C31" s="48">
        <v>37089</v>
      </c>
      <c r="D31" s="3" t="s">
        <v>39</v>
      </c>
      <c r="E31" s="3"/>
      <c r="F31" s="3"/>
      <c r="G31" s="2"/>
      <c r="H31" s="2"/>
      <c r="I31" s="12"/>
      <c r="J31" s="6"/>
    </row>
    <row r="32" spans="1:10" ht="13.5" thickBot="1">
      <c r="A32" s="7"/>
      <c r="B32" s="7"/>
      <c r="C32" s="4"/>
      <c r="D32" s="3"/>
      <c r="E32" s="3"/>
      <c r="F32" s="3"/>
      <c r="G32" s="2"/>
      <c r="H32" s="2"/>
      <c r="I32" s="12"/>
      <c r="J32" s="6"/>
    </row>
    <row r="33" spans="1:10" ht="13.5" thickBot="1">
      <c r="A33" s="34" t="s">
        <v>18</v>
      </c>
      <c r="B33" s="35" t="s">
        <v>1</v>
      </c>
      <c r="C33" s="37" t="s">
        <v>15</v>
      </c>
      <c r="D33" s="36" t="s">
        <v>2</v>
      </c>
      <c r="E33" s="37"/>
      <c r="F33" s="35" t="s">
        <v>3</v>
      </c>
      <c r="G33" s="37"/>
      <c r="H33" s="2"/>
      <c r="I33" s="12"/>
      <c r="J33" s="6"/>
    </row>
    <row r="34" spans="1:10" ht="13.5" thickBot="1">
      <c r="A34" s="3"/>
      <c r="B34" s="3"/>
      <c r="C34" s="7"/>
      <c r="D34" s="3"/>
      <c r="E34" s="7"/>
      <c r="F34" s="3"/>
      <c r="G34" s="2"/>
      <c r="H34" s="2"/>
      <c r="I34" s="12"/>
      <c r="J34" s="6"/>
    </row>
    <row r="35" spans="1:10" ht="13.5" thickBot="1">
      <c r="A35" s="2"/>
      <c r="B35" s="30" t="s">
        <v>4</v>
      </c>
      <c r="C35" s="38" t="s">
        <v>25</v>
      </c>
      <c r="D35" s="30" t="s">
        <v>5</v>
      </c>
      <c r="E35" s="49" t="s">
        <v>29</v>
      </c>
      <c r="F35" s="2"/>
      <c r="G35" s="2"/>
      <c r="H35" s="2"/>
      <c r="I35" s="12"/>
      <c r="J35" s="6"/>
    </row>
    <row r="36" spans="1:10" ht="12.75">
      <c r="A36" s="2"/>
      <c r="B36" s="2"/>
      <c r="C36" s="2"/>
      <c r="D36" s="2"/>
      <c r="E36" s="2"/>
      <c r="F36" s="2"/>
      <c r="G36" s="22" t="s">
        <v>11</v>
      </c>
      <c r="H36" s="23" t="s">
        <v>12</v>
      </c>
      <c r="I36" s="12"/>
      <c r="J36" s="6"/>
    </row>
    <row r="37" spans="2:10" ht="13.5" thickBot="1">
      <c r="B37" s="27" t="s">
        <v>19</v>
      </c>
      <c r="C37" s="5" t="s">
        <v>7</v>
      </c>
      <c r="D37" s="26" t="s">
        <v>8</v>
      </c>
      <c r="E37" s="29" t="s">
        <v>9</v>
      </c>
      <c r="F37" s="25" t="s">
        <v>10</v>
      </c>
      <c r="G37" s="21">
        <v>0.0191</v>
      </c>
      <c r="H37" s="24" t="s">
        <v>13</v>
      </c>
      <c r="I37" s="12"/>
      <c r="J37" s="6"/>
    </row>
    <row r="38" spans="1:10" ht="13.5" thickBot="1">
      <c r="A38" s="2"/>
      <c r="B38" s="8" t="s">
        <v>33</v>
      </c>
      <c r="C38" s="5">
        <v>875</v>
      </c>
      <c r="D38" s="9">
        <f aca="true" t="shared" si="5" ref="D38:D43">C38/454</f>
        <v>1.9273127753303965</v>
      </c>
      <c r="E38" s="5">
        <v>22.5</v>
      </c>
      <c r="F38" s="10">
        <f aca="true" t="shared" si="6" ref="F38:F43">E38/12</f>
        <v>1.875</v>
      </c>
      <c r="G38" s="40">
        <v>0.0191</v>
      </c>
      <c r="H38" s="39">
        <f aca="true" t="shared" si="7" ref="H38:H43">D38/(G38*F38)</f>
        <v>53.816761614810375</v>
      </c>
      <c r="I38" s="12"/>
      <c r="J38" s="6"/>
    </row>
    <row r="39" spans="1:10" ht="13.5" thickBot="1">
      <c r="A39" s="2"/>
      <c r="B39" s="8" t="s">
        <v>34</v>
      </c>
      <c r="C39" s="5">
        <v>428</v>
      </c>
      <c r="D39" s="9">
        <f t="shared" si="5"/>
        <v>0.9427312775330396</v>
      </c>
      <c r="E39" s="5">
        <v>13</v>
      </c>
      <c r="F39" s="10">
        <f t="shared" si="6"/>
        <v>1.0833333333333333</v>
      </c>
      <c r="G39" s="40">
        <v>0.0191</v>
      </c>
      <c r="H39" s="39">
        <f t="shared" si="7"/>
        <v>45.5609155473076</v>
      </c>
      <c r="I39" s="12"/>
      <c r="J39" s="6"/>
    </row>
    <row r="40" spans="1:10" ht="12.75">
      <c r="A40" s="2"/>
      <c r="B40" s="28" t="s">
        <v>35</v>
      </c>
      <c r="C40" s="13">
        <v>392</v>
      </c>
      <c r="D40" s="9">
        <f t="shared" si="5"/>
        <v>0.8634361233480177</v>
      </c>
      <c r="E40" s="13">
        <v>12.75</v>
      </c>
      <c r="F40" s="10">
        <f t="shared" si="6"/>
        <v>1.0625</v>
      </c>
      <c r="G40" s="41">
        <v>0.0191</v>
      </c>
      <c r="H40" s="39">
        <f t="shared" si="7"/>
        <v>42.54689859429715</v>
      </c>
      <c r="I40" s="12"/>
      <c r="J40" s="6"/>
    </row>
    <row r="41" spans="1:10" ht="12.75">
      <c r="A41" s="2"/>
      <c r="B41" s="8"/>
      <c r="C41" s="5"/>
      <c r="D41" s="9">
        <f t="shared" si="5"/>
        <v>0</v>
      </c>
      <c r="E41" s="5"/>
      <c r="F41" s="10">
        <f t="shared" si="6"/>
        <v>0</v>
      </c>
      <c r="G41" s="42">
        <v>0.0191</v>
      </c>
      <c r="H41" s="39" t="e">
        <f t="shared" si="7"/>
        <v>#DIV/0!</v>
      </c>
      <c r="I41" s="12"/>
      <c r="J41" s="6"/>
    </row>
    <row r="42" spans="1:10" ht="12.75">
      <c r="A42" s="11"/>
      <c r="B42" s="8"/>
      <c r="C42" s="5"/>
      <c r="D42" s="9">
        <f t="shared" si="5"/>
        <v>0</v>
      </c>
      <c r="E42" s="5"/>
      <c r="F42" s="10">
        <f t="shared" si="6"/>
        <v>0</v>
      </c>
      <c r="G42" s="42">
        <v>0.0191</v>
      </c>
      <c r="H42" s="39" t="e">
        <f t="shared" si="7"/>
        <v>#DIV/0!</v>
      </c>
      <c r="I42" s="12"/>
      <c r="J42" s="6"/>
    </row>
    <row r="43" spans="1:10" ht="12.75">
      <c r="A43" s="4"/>
      <c r="B43" s="8"/>
      <c r="C43" s="5"/>
      <c r="D43" s="9">
        <f t="shared" si="5"/>
        <v>0</v>
      </c>
      <c r="E43" s="5"/>
      <c r="F43" s="10">
        <f t="shared" si="6"/>
        <v>0</v>
      </c>
      <c r="G43" s="42">
        <v>0.0191</v>
      </c>
      <c r="H43" s="39" t="e">
        <f t="shared" si="7"/>
        <v>#DIV/0!</v>
      </c>
      <c r="I43" s="12"/>
      <c r="J43" s="6"/>
    </row>
    <row r="44" spans="1:10" ht="12.75">
      <c r="A44" s="7"/>
      <c r="B44" s="7"/>
      <c r="C44" s="7"/>
      <c r="D44" s="14"/>
      <c r="E44" s="7"/>
      <c r="F44" s="45"/>
      <c r="G44" s="46"/>
      <c r="H44" s="39"/>
      <c r="I44" s="12"/>
      <c r="J44" s="6"/>
    </row>
    <row r="45" spans="1:10" ht="12.75">
      <c r="A45" s="7"/>
      <c r="B45" s="7"/>
      <c r="C45" s="7"/>
      <c r="D45" s="14"/>
      <c r="E45" s="7"/>
      <c r="F45" s="45"/>
      <c r="G45" s="46"/>
      <c r="H45" s="39"/>
      <c r="I45" s="12"/>
      <c r="J45" s="6"/>
    </row>
    <row r="46" spans="1:10" ht="13.5" thickBot="1">
      <c r="A46" s="7"/>
      <c r="B46" s="7"/>
      <c r="C46" s="7"/>
      <c r="D46" s="7"/>
      <c r="E46" s="7"/>
      <c r="F46" s="7"/>
      <c r="G46" s="12"/>
      <c r="H46" s="12"/>
      <c r="I46" s="12"/>
      <c r="J46" s="6"/>
    </row>
    <row r="47" spans="1:10" ht="13.5" thickBot="1">
      <c r="A47" s="31" t="s">
        <v>0</v>
      </c>
      <c r="B47" s="51" t="s">
        <v>40</v>
      </c>
      <c r="C47" s="48">
        <v>37090</v>
      </c>
      <c r="D47" s="3" t="s">
        <v>38</v>
      </c>
      <c r="E47" s="3"/>
      <c r="F47" s="3"/>
      <c r="G47" s="2"/>
      <c r="H47" s="2"/>
      <c r="I47" s="12"/>
      <c r="J47" s="6"/>
    </row>
    <row r="48" spans="1:10" ht="13.5" thickBot="1">
      <c r="A48" s="7"/>
      <c r="B48" s="7"/>
      <c r="C48" s="4"/>
      <c r="D48" s="3"/>
      <c r="E48" s="3"/>
      <c r="F48" s="3"/>
      <c r="G48" s="2"/>
      <c r="H48" s="2"/>
      <c r="I48" s="7"/>
      <c r="J48" s="6"/>
    </row>
    <row r="49" spans="1:10" ht="13.5" thickBot="1">
      <c r="A49" s="34" t="s">
        <v>18</v>
      </c>
      <c r="B49" s="35" t="s">
        <v>1</v>
      </c>
      <c r="C49" s="37" t="s">
        <v>15</v>
      </c>
      <c r="D49" s="36" t="s">
        <v>2</v>
      </c>
      <c r="E49" s="37"/>
      <c r="F49" s="35" t="s">
        <v>3</v>
      </c>
      <c r="G49" s="37"/>
      <c r="H49" s="2"/>
      <c r="I49" s="7"/>
      <c r="J49" s="6"/>
    </row>
    <row r="50" spans="1:10" ht="13.5" thickBot="1">
      <c r="A50" s="3"/>
      <c r="B50" s="3"/>
      <c r="C50" s="7"/>
      <c r="D50" s="3"/>
      <c r="E50" s="7"/>
      <c r="F50" s="3"/>
      <c r="G50" s="2"/>
      <c r="H50" s="2"/>
      <c r="I50" s="12"/>
      <c r="J50" s="6"/>
    </row>
    <row r="51" spans="1:9" ht="13.5" thickBot="1">
      <c r="A51" s="2"/>
      <c r="B51" s="30" t="s">
        <v>4</v>
      </c>
      <c r="C51" s="38" t="s">
        <v>14</v>
      </c>
      <c r="D51" s="30" t="s">
        <v>5</v>
      </c>
      <c r="E51" s="49" t="s">
        <v>20</v>
      </c>
      <c r="F51" s="2"/>
      <c r="G51" s="2"/>
      <c r="H51" s="2"/>
      <c r="I51" s="11"/>
    </row>
    <row r="52" spans="1:9" ht="12.75">
      <c r="A52" s="2"/>
      <c r="B52" s="2"/>
      <c r="C52" s="2"/>
      <c r="D52" s="2"/>
      <c r="E52" s="2"/>
      <c r="F52" s="2"/>
      <c r="G52" s="22" t="s">
        <v>11</v>
      </c>
      <c r="H52" s="23" t="s">
        <v>12</v>
      </c>
      <c r="I52" s="11"/>
    </row>
    <row r="53" spans="2:9" ht="13.5" thickBot="1">
      <c r="B53" s="27" t="s">
        <v>19</v>
      </c>
      <c r="C53" s="5" t="s">
        <v>7</v>
      </c>
      <c r="D53" s="26" t="s">
        <v>8</v>
      </c>
      <c r="E53" s="29" t="s">
        <v>9</v>
      </c>
      <c r="F53" s="25" t="s">
        <v>10</v>
      </c>
      <c r="G53" s="21">
        <v>0.0191</v>
      </c>
      <c r="H53" s="24" t="s">
        <v>13</v>
      </c>
      <c r="I53" s="11"/>
    </row>
    <row r="54" spans="1:9" ht="13.5" thickBot="1">
      <c r="A54" s="2"/>
      <c r="B54" s="43" t="s">
        <v>21</v>
      </c>
      <c r="C54" s="5">
        <v>969</v>
      </c>
      <c r="D54" s="9">
        <f aca="true" t="shared" si="8" ref="D54:D59">C54/454</f>
        <v>2.1343612334801763</v>
      </c>
      <c r="E54" s="5">
        <v>22.5</v>
      </c>
      <c r="F54" s="10">
        <f aca="true" t="shared" si="9" ref="F54:F59">E54/12</f>
        <v>1.875</v>
      </c>
      <c r="G54" s="19">
        <v>0.0191</v>
      </c>
      <c r="H54" s="39">
        <f aca="true" t="shared" si="10" ref="H54:H59">D54/(G54*F54)</f>
        <v>59.598219434001436</v>
      </c>
      <c r="I54" s="11"/>
    </row>
    <row r="55" spans="1:9" ht="13.5" thickBot="1">
      <c r="A55" s="2"/>
      <c r="B55" s="43" t="s">
        <v>23</v>
      </c>
      <c r="C55" s="5">
        <v>1049</v>
      </c>
      <c r="D55" s="9">
        <f t="shared" si="8"/>
        <v>2.3105726872246697</v>
      </c>
      <c r="E55" s="5">
        <v>23</v>
      </c>
      <c r="F55" s="10">
        <f t="shared" si="9"/>
        <v>1.9166666666666667</v>
      </c>
      <c r="G55" s="19">
        <v>0.0191</v>
      </c>
      <c r="H55" s="39">
        <f t="shared" si="10"/>
        <v>63.11603060936953</v>
      </c>
      <c r="I55" s="11"/>
    </row>
    <row r="56" spans="1:9" ht="12.75">
      <c r="A56" s="2"/>
      <c r="B56" s="44" t="s">
        <v>22</v>
      </c>
      <c r="C56" s="13">
        <v>744</v>
      </c>
      <c r="D56" s="9">
        <f t="shared" si="8"/>
        <v>1.6387665198237886</v>
      </c>
      <c r="E56" s="13">
        <v>17</v>
      </c>
      <c r="F56" s="10">
        <f t="shared" si="9"/>
        <v>1.4166666666666667</v>
      </c>
      <c r="G56" s="20">
        <v>0.0191</v>
      </c>
      <c r="H56" s="39">
        <f t="shared" si="10"/>
        <v>60.56420769290256</v>
      </c>
      <c r="I56" s="11"/>
    </row>
    <row r="57" spans="1:9" ht="12.75">
      <c r="A57" s="2"/>
      <c r="B57" s="43" t="s">
        <v>24</v>
      </c>
      <c r="C57" s="5">
        <v>854</v>
      </c>
      <c r="D57" s="9">
        <f t="shared" si="8"/>
        <v>1.881057268722467</v>
      </c>
      <c r="E57" s="5">
        <v>19</v>
      </c>
      <c r="F57" s="10">
        <f t="shared" si="9"/>
        <v>1.5833333333333333</v>
      </c>
      <c r="G57" s="18">
        <v>0.0191</v>
      </c>
      <c r="H57" s="39">
        <f t="shared" si="10"/>
        <v>62.20084658217031</v>
      </c>
      <c r="I57" s="11"/>
    </row>
    <row r="58" spans="1:9" ht="12.75">
      <c r="A58" s="11"/>
      <c r="B58" s="8"/>
      <c r="C58" s="5"/>
      <c r="D58" s="9">
        <f t="shared" si="8"/>
        <v>0</v>
      </c>
      <c r="E58" s="5"/>
      <c r="F58" s="10">
        <f t="shared" si="9"/>
        <v>0</v>
      </c>
      <c r="G58" s="18">
        <v>0.0191</v>
      </c>
      <c r="H58" s="39" t="e">
        <f t="shared" si="10"/>
        <v>#DIV/0!</v>
      </c>
      <c r="I58" s="11"/>
    </row>
    <row r="59" spans="1:9" ht="12.75">
      <c r="A59" s="4"/>
      <c r="B59" s="8"/>
      <c r="C59" s="5"/>
      <c r="D59" s="9">
        <f t="shared" si="8"/>
        <v>0</v>
      </c>
      <c r="E59" s="5"/>
      <c r="F59" s="10">
        <f t="shared" si="9"/>
        <v>0</v>
      </c>
      <c r="G59" s="18">
        <v>0.0191</v>
      </c>
      <c r="H59" s="39" t="e">
        <f t="shared" si="10"/>
        <v>#DIV/0!</v>
      </c>
      <c r="I59" s="11"/>
    </row>
    <row r="60" spans="1:9" ht="12.75">
      <c r="A60" s="4"/>
      <c r="B60" s="7"/>
      <c r="C60" s="7"/>
      <c r="D60" s="14">
        <f>C60/454</f>
        <v>0</v>
      </c>
      <c r="E60" s="7"/>
      <c r="F60" s="14"/>
      <c r="G60" s="7"/>
      <c r="H60" s="4"/>
      <c r="I60" s="11"/>
    </row>
    <row r="61" spans="1:9" ht="12.75">
      <c r="A61" s="11"/>
      <c r="B61" s="11"/>
      <c r="C61" s="11"/>
      <c r="D61" s="14">
        <f>C61/454</f>
        <v>0</v>
      </c>
      <c r="E61" s="11"/>
      <c r="F61" s="14"/>
      <c r="G61" s="11"/>
      <c r="H61" s="11"/>
      <c r="I61" s="11"/>
    </row>
    <row r="62" spans="1:9" ht="13.5" thickBot="1">
      <c r="A62" s="16"/>
      <c r="B62" s="16"/>
      <c r="C62" s="11"/>
      <c r="D62" s="11"/>
      <c r="E62" s="11"/>
      <c r="F62" s="14"/>
      <c r="G62" s="11"/>
      <c r="H62" s="11"/>
      <c r="I62" s="11"/>
    </row>
    <row r="63" spans="1:9" ht="13.5" thickBot="1">
      <c r="A63" s="31" t="s">
        <v>0</v>
      </c>
      <c r="B63" s="51" t="s">
        <v>40</v>
      </c>
      <c r="C63" s="48">
        <v>37090</v>
      </c>
      <c r="D63" s="3" t="s">
        <v>38</v>
      </c>
      <c r="E63" s="3"/>
      <c r="F63" s="3"/>
      <c r="G63" s="2"/>
      <c r="H63" s="2"/>
      <c r="I63" s="11"/>
    </row>
    <row r="64" spans="1:9" ht="13.5" thickBot="1">
      <c r="A64" s="7"/>
      <c r="B64" s="7"/>
      <c r="C64" s="4"/>
      <c r="D64" s="3"/>
      <c r="E64" s="3"/>
      <c r="F64" s="3"/>
      <c r="G64" s="2"/>
      <c r="H64" s="2"/>
      <c r="I64" s="11"/>
    </row>
    <row r="65" spans="1:9" ht="13.5" thickBot="1">
      <c r="A65" s="34" t="s">
        <v>18</v>
      </c>
      <c r="B65" s="35" t="s">
        <v>1</v>
      </c>
      <c r="C65" s="37" t="s">
        <v>15</v>
      </c>
      <c r="D65" s="36" t="s">
        <v>2</v>
      </c>
      <c r="E65" s="37"/>
      <c r="F65" s="35" t="s">
        <v>3</v>
      </c>
      <c r="G65" s="37"/>
      <c r="H65" s="2"/>
      <c r="I65" s="11"/>
    </row>
    <row r="66" spans="1:9" ht="13.5" thickBot="1">
      <c r="A66" s="3"/>
      <c r="B66" s="3"/>
      <c r="C66" s="7"/>
      <c r="D66" s="3"/>
      <c r="E66" s="7"/>
      <c r="F66" s="3"/>
      <c r="G66" s="2"/>
      <c r="H66" s="2"/>
      <c r="I66" s="11"/>
    </row>
    <row r="67" spans="1:9" ht="13.5" thickBot="1">
      <c r="A67" s="2"/>
      <c r="B67" s="30" t="s">
        <v>4</v>
      </c>
      <c r="C67" s="38" t="s">
        <v>25</v>
      </c>
      <c r="D67" s="30" t="s">
        <v>5</v>
      </c>
      <c r="E67" s="49" t="s">
        <v>29</v>
      </c>
      <c r="F67" s="2"/>
      <c r="G67" s="2"/>
      <c r="H67" s="2"/>
      <c r="I67" s="11"/>
    </row>
    <row r="68" spans="1:9" ht="12.75">
      <c r="A68" s="2"/>
      <c r="B68" s="2"/>
      <c r="C68" s="2"/>
      <c r="D68" s="2"/>
      <c r="E68" s="2"/>
      <c r="F68" s="2"/>
      <c r="G68" s="22" t="s">
        <v>11</v>
      </c>
      <c r="H68" s="23" t="s">
        <v>12</v>
      </c>
      <c r="I68" s="11"/>
    </row>
    <row r="69" spans="2:9" ht="13.5" thickBot="1">
      <c r="B69" s="27" t="s">
        <v>19</v>
      </c>
      <c r="C69" s="5" t="s">
        <v>7</v>
      </c>
      <c r="D69" s="26" t="s">
        <v>8</v>
      </c>
      <c r="E69" s="29" t="s">
        <v>9</v>
      </c>
      <c r="F69" s="25" t="s">
        <v>10</v>
      </c>
      <c r="G69" s="21">
        <v>0.0191</v>
      </c>
      <c r="H69" s="24" t="s">
        <v>13</v>
      </c>
      <c r="I69" s="11"/>
    </row>
    <row r="70" spans="1:9" ht="13.5" thickBot="1">
      <c r="A70" s="2"/>
      <c r="B70" s="43" t="s">
        <v>26</v>
      </c>
      <c r="C70" s="5">
        <v>564</v>
      </c>
      <c r="D70" s="9">
        <f aca="true" t="shared" si="11" ref="D70:D75">C70/454</f>
        <v>1.2422907488986785</v>
      </c>
      <c r="E70" s="5">
        <v>18.75</v>
      </c>
      <c r="F70" s="10">
        <f aca="true" t="shared" si="12" ref="F70:F75">E70/12</f>
        <v>1.5625</v>
      </c>
      <c r="G70" s="19">
        <v>0.0191</v>
      </c>
      <c r="H70" s="39">
        <f aca="true" t="shared" si="13" ref="H70:H75">D70/(G70*F70)</f>
        <v>41.62649629817562</v>
      </c>
      <c r="I70" s="11"/>
    </row>
    <row r="71" spans="1:9" ht="13.5" thickBot="1">
      <c r="A71" s="2"/>
      <c r="B71" s="43" t="s">
        <v>17</v>
      </c>
      <c r="C71" s="5">
        <v>602</v>
      </c>
      <c r="D71" s="9">
        <f t="shared" si="11"/>
        <v>1.3259911894273129</v>
      </c>
      <c r="E71" s="5">
        <v>19</v>
      </c>
      <c r="F71" s="10">
        <f t="shared" si="12"/>
        <v>1.5833333333333333</v>
      </c>
      <c r="G71" s="19">
        <v>0.0191</v>
      </c>
      <c r="H71" s="39">
        <f t="shared" si="13"/>
        <v>43.84649841038235</v>
      </c>
      <c r="I71" s="11"/>
    </row>
    <row r="72" spans="1:9" ht="12.75">
      <c r="A72" s="2"/>
      <c r="B72" s="44" t="s">
        <v>27</v>
      </c>
      <c r="C72" s="13">
        <v>274</v>
      </c>
      <c r="D72" s="9">
        <f t="shared" si="11"/>
        <v>0.6035242290748899</v>
      </c>
      <c r="E72" s="13">
        <v>17</v>
      </c>
      <c r="F72" s="10">
        <f t="shared" si="12"/>
        <v>1.4166666666666667</v>
      </c>
      <c r="G72" s="20">
        <v>0.0191</v>
      </c>
      <c r="H72" s="39">
        <f t="shared" si="13"/>
        <v>22.30456036002057</v>
      </c>
      <c r="I72" s="11"/>
    </row>
    <row r="73" spans="1:9" ht="12.75">
      <c r="A73" s="2"/>
      <c r="B73" s="8"/>
      <c r="C73" s="5"/>
      <c r="D73" s="9">
        <f t="shared" si="11"/>
        <v>0</v>
      </c>
      <c r="E73" s="5"/>
      <c r="F73" s="10">
        <f t="shared" si="12"/>
        <v>0</v>
      </c>
      <c r="G73" s="18">
        <v>0.0191</v>
      </c>
      <c r="H73" s="39" t="e">
        <f t="shared" si="13"/>
        <v>#DIV/0!</v>
      </c>
      <c r="I73" s="15"/>
    </row>
    <row r="74" spans="1:9" ht="12.75">
      <c r="A74" s="11"/>
      <c r="B74" s="8"/>
      <c r="C74" s="5"/>
      <c r="D74" s="9">
        <f t="shared" si="11"/>
        <v>0</v>
      </c>
      <c r="E74" s="5"/>
      <c r="F74" s="10">
        <f t="shared" si="12"/>
        <v>0</v>
      </c>
      <c r="G74" s="18">
        <v>0.0191</v>
      </c>
      <c r="H74" s="39" t="e">
        <f t="shared" si="13"/>
        <v>#DIV/0!</v>
      </c>
      <c r="I74" s="15"/>
    </row>
    <row r="75" spans="1:9" ht="12.75">
      <c r="A75" s="4"/>
      <c r="B75" s="8"/>
      <c r="C75" s="5"/>
      <c r="D75" s="9">
        <f t="shared" si="11"/>
        <v>0</v>
      </c>
      <c r="E75" s="5"/>
      <c r="F75" s="10">
        <f t="shared" si="12"/>
        <v>0</v>
      </c>
      <c r="G75" s="18">
        <v>0.0191</v>
      </c>
      <c r="H75" s="39" t="e">
        <f t="shared" si="13"/>
        <v>#DIV/0!</v>
      </c>
      <c r="I75" s="15"/>
    </row>
    <row r="76" spans="1:9" ht="12.75">
      <c r="A76" s="4"/>
      <c r="B76" s="7"/>
      <c r="C76" s="7"/>
      <c r="D76" s="14">
        <f>C76/454</f>
        <v>0</v>
      </c>
      <c r="E76" s="7"/>
      <c r="F76" s="14"/>
      <c r="G76" s="7"/>
      <c r="H76" s="4"/>
      <c r="I76" s="15"/>
    </row>
    <row r="77" spans="1:9" ht="12.75">
      <c r="A77" s="15"/>
      <c r="B77" s="15"/>
      <c r="C77" s="15"/>
      <c r="D77" s="15"/>
      <c r="E77" s="15"/>
      <c r="F77" s="14"/>
      <c r="G77" s="15"/>
      <c r="H77" s="15"/>
      <c r="I77" s="15"/>
    </row>
    <row r="78" spans="1:9" ht="12.75">
      <c r="A78" s="15"/>
      <c r="B78" s="7"/>
      <c r="C78" s="15"/>
      <c r="D78" s="15"/>
      <c r="E78" s="15"/>
      <c r="F78" s="14"/>
      <c r="G78" s="15"/>
      <c r="H78" s="15"/>
      <c r="I78" s="15"/>
    </row>
    <row r="79" spans="1:9" ht="12.75">
      <c r="A79" s="15"/>
      <c r="B79" s="17"/>
      <c r="C79" s="15"/>
      <c r="D79" s="15"/>
      <c r="E79" s="15"/>
      <c r="F79" s="14"/>
      <c r="G79" s="15"/>
      <c r="H79" s="15"/>
      <c r="I79" s="15"/>
    </row>
    <row r="80" spans="1:9" ht="12.75">
      <c r="A80" s="15"/>
      <c r="B80" s="7"/>
      <c r="C80" s="15"/>
      <c r="D80" s="15"/>
      <c r="E80" s="15"/>
      <c r="F80" s="14"/>
      <c r="G80" s="15"/>
      <c r="H80" s="15"/>
      <c r="I80" s="15"/>
    </row>
    <row r="81" spans="1:9" ht="12.75">
      <c r="A81" s="15"/>
      <c r="B81" s="15"/>
      <c r="C81" s="15"/>
      <c r="D81" s="15"/>
      <c r="E81" s="15"/>
      <c r="F81" s="14"/>
      <c r="G81" s="15"/>
      <c r="H81" s="15"/>
      <c r="I81" s="15"/>
    </row>
    <row r="82" spans="1:9" ht="12.75">
      <c r="A82" s="15"/>
      <c r="B82" s="15"/>
      <c r="C82" s="15"/>
      <c r="D82" s="15"/>
      <c r="E82" s="15"/>
      <c r="F82" s="14"/>
      <c r="G82" s="15"/>
      <c r="H82" s="15"/>
      <c r="I82" s="15"/>
    </row>
    <row r="83" spans="1:9" ht="12.75">
      <c r="A83" s="15"/>
      <c r="B83" s="15"/>
      <c r="C83" s="15"/>
      <c r="D83" s="15"/>
      <c r="E83" s="15"/>
      <c r="F83" s="14"/>
      <c r="G83" s="15"/>
      <c r="H83" s="15"/>
      <c r="I83" s="15"/>
    </row>
    <row r="84" spans="1:9" ht="12.75">
      <c r="A84" s="15"/>
      <c r="B84" s="15"/>
      <c r="C84" s="15"/>
      <c r="D84" s="15"/>
      <c r="E84" s="15"/>
      <c r="F84" s="14"/>
      <c r="G84" s="15"/>
      <c r="H84" s="15"/>
      <c r="I84" s="15"/>
    </row>
    <row r="85" spans="1:9" ht="12.75">
      <c r="A85" s="15"/>
      <c r="B85" s="15"/>
      <c r="C85" s="15"/>
      <c r="D85" s="15"/>
      <c r="E85" s="15"/>
      <c r="F85" s="14"/>
      <c r="G85" s="15"/>
      <c r="H85" s="15"/>
      <c r="I85" s="15"/>
    </row>
    <row r="86" spans="1:9" ht="12.75">
      <c r="A86" s="15"/>
      <c r="B86" s="15"/>
      <c r="C86" s="15"/>
      <c r="D86" s="15"/>
      <c r="E86" s="15"/>
      <c r="F86" s="14"/>
      <c r="G86" s="15"/>
      <c r="H86" s="15"/>
      <c r="I86" s="15"/>
    </row>
    <row r="87" spans="1:9" ht="12.75">
      <c r="A87" s="15"/>
      <c r="B87" s="15"/>
      <c r="C87" s="15"/>
      <c r="D87" s="15"/>
      <c r="E87" s="15"/>
      <c r="F87" s="14"/>
      <c r="G87" s="15"/>
      <c r="H87" s="15"/>
      <c r="I87" s="15"/>
    </row>
    <row r="88" spans="1:9" ht="12.75">
      <c r="A88" s="15"/>
      <c r="B88" s="15"/>
      <c r="C88" s="15"/>
      <c r="D88" s="15"/>
      <c r="E88" s="15"/>
      <c r="F88" s="14"/>
      <c r="G88" s="15"/>
      <c r="H88" s="15"/>
      <c r="I88" s="15"/>
    </row>
    <row r="89" spans="1:9" ht="12.75">
      <c r="A89" s="15"/>
      <c r="B89" s="15"/>
      <c r="C89" s="15"/>
      <c r="D89" s="15"/>
      <c r="E89" s="15"/>
      <c r="F89" s="17"/>
      <c r="G89" s="15"/>
      <c r="H89" s="15"/>
      <c r="I89" s="15"/>
    </row>
    <row r="90" spans="1:9" ht="12.75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>
      <c r="A101" s="15"/>
      <c r="B101" s="15"/>
      <c r="C101" s="15"/>
      <c r="D101" s="15"/>
      <c r="E101" s="15"/>
      <c r="F101" s="15"/>
      <c r="G101" s="15"/>
      <c r="H101" s="15"/>
      <c r="I101" s="15"/>
    </row>
  </sheetData>
  <sheetProtection/>
  <printOptions/>
  <pageMargins left="0.75" right="0.75" top="1" bottom="1" header="0.5" footer="0.5"/>
  <pageSetup horizontalDpi="300" verticalDpi="300" orientation="landscape" r:id="rId3"/>
  <legacyDrawing r:id="rId2"/>
  <oleObjects>
    <oleObject progId="Word.Document.8" shapeId="515157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C2">
      <selection activeCell="B12" sqref="B12"/>
    </sheetView>
  </sheetViews>
  <sheetFormatPr defaultColWidth="9.140625" defaultRowHeight="12.75"/>
  <cols>
    <col min="1" max="1" width="12.421875" style="0" customWidth="1"/>
    <col min="2" max="2" width="23.28125" style="0" customWidth="1"/>
    <col min="3" max="3" width="16.57421875" style="0" customWidth="1"/>
    <col min="4" max="4" width="13.8515625" style="0" customWidth="1"/>
    <col min="5" max="5" width="12.57421875" style="0" customWidth="1"/>
    <col min="6" max="6" width="11.57421875" style="0" customWidth="1"/>
    <col min="7" max="7" width="11.28125" style="0" customWidth="1"/>
    <col min="8" max="8" width="13.8515625" style="0" customWidth="1"/>
  </cols>
  <sheetData>
    <row r="1" spans="1:5" ht="27" thickBot="1">
      <c r="A1" s="1" t="s">
        <v>6</v>
      </c>
      <c r="B1" s="1"/>
      <c r="C1" s="1"/>
      <c r="D1" s="1"/>
      <c r="E1" s="1"/>
    </row>
    <row r="2" spans="3:5" ht="13.5" thickBot="1">
      <c r="C2" s="53" t="s">
        <v>42</v>
      </c>
      <c r="E2" s="53" t="s">
        <v>41</v>
      </c>
    </row>
    <row r="3" spans="1:8" ht="13.5" thickBot="1">
      <c r="A3" s="31" t="s">
        <v>0</v>
      </c>
      <c r="B3" s="52" t="s">
        <v>44</v>
      </c>
      <c r="C3" s="54" t="s">
        <v>43</v>
      </c>
      <c r="D3" s="3"/>
      <c r="E3" s="57">
        <v>37161</v>
      </c>
      <c r="F3" s="3"/>
      <c r="G3" s="2"/>
      <c r="H3" s="2"/>
    </row>
    <row r="4" spans="1:8" ht="13.5" thickBot="1">
      <c r="A4" s="7"/>
      <c r="B4" s="7" t="s">
        <v>45</v>
      </c>
      <c r="C4" s="4"/>
      <c r="D4" s="3"/>
      <c r="E4" s="3"/>
      <c r="F4" s="3"/>
      <c r="G4" s="2"/>
      <c r="H4" s="2"/>
    </row>
    <row r="5" spans="1:8" ht="13.5" thickBot="1">
      <c r="A5" s="34" t="s">
        <v>46</v>
      </c>
      <c r="B5" s="35" t="s">
        <v>1</v>
      </c>
      <c r="C5" s="37" t="s">
        <v>15</v>
      </c>
      <c r="D5" s="36" t="s">
        <v>2</v>
      </c>
      <c r="E5" s="37"/>
      <c r="F5" s="35" t="s">
        <v>3</v>
      </c>
      <c r="G5" s="37"/>
      <c r="H5" s="2"/>
    </row>
    <row r="6" spans="1:8" ht="13.5" thickBot="1">
      <c r="A6" s="3"/>
      <c r="B6" s="3"/>
      <c r="C6" s="7"/>
      <c r="D6" s="3"/>
      <c r="E6" s="7"/>
      <c r="F6" s="3"/>
      <c r="G6" s="2"/>
      <c r="H6" s="2"/>
    </row>
    <row r="7" spans="1:8" ht="13.5" thickBot="1">
      <c r="A7" s="2"/>
      <c r="B7" s="30" t="s">
        <v>4</v>
      </c>
      <c r="C7" s="62" t="s">
        <v>14</v>
      </c>
      <c r="D7" s="30" t="s">
        <v>5</v>
      </c>
      <c r="E7" s="49">
        <v>2000</v>
      </c>
      <c r="F7" s="2"/>
      <c r="G7" s="2"/>
      <c r="H7" s="2"/>
    </row>
    <row r="8" spans="1:8" ht="12.75">
      <c r="A8" s="2"/>
      <c r="B8" s="2"/>
      <c r="C8" s="2"/>
      <c r="D8" s="2"/>
      <c r="E8" s="2"/>
      <c r="F8" s="2"/>
      <c r="G8" s="55" t="s">
        <v>11</v>
      </c>
      <c r="H8" s="23" t="s">
        <v>12</v>
      </c>
    </row>
    <row r="9" spans="2:8" ht="13.5" thickBot="1">
      <c r="B9" s="27" t="s">
        <v>19</v>
      </c>
      <c r="C9" s="5" t="s">
        <v>7</v>
      </c>
      <c r="D9" s="26" t="s">
        <v>8</v>
      </c>
      <c r="E9" s="29" t="s">
        <v>9</v>
      </c>
      <c r="F9" s="25" t="s">
        <v>10</v>
      </c>
      <c r="G9" s="56">
        <v>0.0191</v>
      </c>
      <c r="H9" s="24" t="s">
        <v>13</v>
      </c>
    </row>
    <row r="10" spans="1:8" ht="13.5" thickBot="1">
      <c r="A10" s="2"/>
      <c r="B10" s="43" t="s">
        <v>47</v>
      </c>
      <c r="C10" s="5">
        <v>715</v>
      </c>
      <c r="D10" s="9">
        <f aca="true" t="shared" si="0" ref="D10:D15">C10/454</f>
        <v>1.5748898678414096</v>
      </c>
      <c r="E10" s="5">
        <v>22.5</v>
      </c>
      <c r="F10" s="10">
        <f aca="true" t="shared" si="1" ref="F10:F15">E10/12</f>
        <v>1.875</v>
      </c>
      <c r="G10" s="19">
        <v>0.0191</v>
      </c>
      <c r="H10" s="61">
        <f aca="true" t="shared" si="2" ref="H10:H15">D10/(G10*F10)</f>
        <v>43.97598234810219</v>
      </c>
    </row>
    <row r="11" spans="1:8" ht="13.5" thickBot="1">
      <c r="A11" s="2"/>
      <c r="B11" s="43" t="s">
        <v>48</v>
      </c>
      <c r="C11" s="5">
        <v>720</v>
      </c>
      <c r="D11" s="9">
        <f t="shared" si="0"/>
        <v>1.5859030837004404</v>
      </c>
      <c r="E11" s="5">
        <v>23.5</v>
      </c>
      <c r="F11" s="10">
        <f t="shared" si="1"/>
        <v>1.9583333333333333</v>
      </c>
      <c r="G11" s="19">
        <v>0.0191</v>
      </c>
      <c r="H11" s="61">
        <f t="shared" si="2"/>
        <v>42.39910215975334</v>
      </c>
    </row>
    <row r="12" spans="1:8" ht="12.75">
      <c r="A12" s="2"/>
      <c r="B12" s="44" t="s">
        <v>49</v>
      </c>
      <c r="C12" s="13">
        <v>650</v>
      </c>
      <c r="D12" s="9">
        <f t="shared" si="0"/>
        <v>1.4317180616740088</v>
      </c>
      <c r="E12" s="13">
        <v>23.5</v>
      </c>
      <c r="F12" s="10">
        <f t="shared" si="1"/>
        <v>1.9583333333333333</v>
      </c>
      <c r="G12" s="20">
        <v>0.0191</v>
      </c>
      <c r="H12" s="61">
        <f t="shared" si="2"/>
        <v>38.276967227555105</v>
      </c>
    </row>
    <row r="13" spans="1:8" ht="12.75">
      <c r="A13" s="2"/>
      <c r="B13" s="43" t="s">
        <v>50</v>
      </c>
      <c r="C13" s="5">
        <v>735</v>
      </c>
      <c r="D13" s="9">
        <f t="shared" si="0"/>
        <v>1.618942731277533</v>
      </c>
      <c r="E13" s="5">
        <v>25</v>
      </c>
      <c r="F13" s="10">
        <f t="shared" si="1"/>
        <v>2.0833333333333335</v>
      </c>
      <c r="G13" s="18">
        <v>0.0191</v>
      </c>
      <c r="H13" s="61">
        <f t="shared" si="2"/>
        <v>40.68547178079664</v>
      </c>
    </row>
    <row r="14" spans="1:8" ht="12.75">
      <c r="A14" s="11"/>
      <c r="B14" s="43" t="s">
        <v>52</v>
      </c>
      <c r="C14" s="5">
        <v>635</v>
      </c>
      <c r="D14" s="9">
        <f t="shared" si="0"/>
        <v>1.3986784140969164</v>
      </c>
      <c r="E14" s="5">
        <v>22</v>
      </c>
      <c r="F14" s="10">
        <f t="shared" si="1"/>
        <v>1.8333333333333333</v>
      </c>
      <c r="G14" s="18">
        <v>0.0191</v>
      </c>
      <c r="H14" s="61">
        <f t="shared" si="2"/>
        <v>39.94321982190147</v>
      </c>
    </row>
    <row r="15" spans="1:8" ht="12.75">
      <c r="A15" s="4"/>
      <c r="B15" s="43" t="s">
        <v>51</v>
      </c>
      <c r="C15" s="5">
        <v>670</v>
      </c>
      <c r="D15" s="9">
        <f t="shared" si="0"/>
        <v>1.475770925110132</v>
      </c>
      <c r="E15" s="5">
        <v>24</v>
      </c>
      <c r="F15" s="10">
        <f t="shared" si="1"/>
        <v>2</v>
      </c>
      <c r="G15" s="18">
        <v>0.0191</v>
      </c>
      <c r="H15" s="61">
        <f t="shared" si="2"/>
        <v>38.63274673063173</v>
      </c>
    </row>
    <row r="16" spans="1:8" ht="13.5" thickBot="1">
      <c r="A16" s="4"/>
      <c r="B16" s="58"/>
      <c r="C16" s="58" t="s">
        <v>53</v>
      </c>
      <c r="D16" s="58"/>
      <c r="E16" s="58"/>
      <c r="F16" s="14"/>
      <c r="G16" s="7"/>
      <c r="H16" s="4"/>
    </row>
    <row r="17" spans="3:5" ht="13.5" thickBot="1">
      <c r="C17" s="53" t="s">
        <v>42</v>
      </c>
      <c r="E17" s="53" t="s">
        <v>41</v>
      </c>
    </row>
    <row r="18" spans="1:8" ht="13.5" thickBot="1">
      <c r="A18" s="31" t="s">
        <v>0</v>
      </c>
      <c r="B18" s="52" t="s">
        <v>44</v>
      </c>
      <c r="C18" s="54" t="s">
        <v>43</v>
      </c>
      <c r="D18" s="3"/>
      <c r="E18" s="57">
        <v>37161</v>
      </c>
      <c r="F18" s="3"/>
      <c r="G18" s="2"/>
      <c r="H18" s="2"/>
    </row>
    <row r="19" spans="1:8" ht="13.5" thickBot="1">
      <c r="A19" s="7"/>
      <c r="B19" s="7"/>
      <c r="C19" s="4"/>
      <c r="D19" s="3"/>
      <c r="E19" s="3"/>
      <c r="F19" s="3"/>
      <c r="G19" s="2"/>
      <c r="H19" s="2"/>
    </row>
    <row r="20" spans="1:8" ht="13.5" thickBot="1">
      <c r="A20" s="34" t="s">
        <v>46</v>
      </c>
      <c r="B20" s="35" t="s">
        <v>1</v>
      </c>
      <c r="C20" s="37" t="s">
        <v>15</v>
      </c>
      <c r="D20" s="36" t="s">
        <v>2</v>
      </c>
      <c r="E20" s="37"/>
      <c r="F20" s="35" t="s">
        <v>3</v>
      </c>
      <c r="G20" s="37"/>
      <c r="H20" s="2"/>
    </row>
    <row r="21" spans="1:8" ht="13.5" thickBot="1">
      <c r="A21" s="3"/>
      <c r="B21" s="3"/>
      <c r="C21" s="7"/>
      <c r="D21" s="3"/>
      <c r="E21" s="7"/>
      <c r="F21" s="3"/>
      <c r="G21" s="2"/>
      <c r="H21" s="2"/>
    </row>
    <row r="22" spans="1:8" ht="13.5" thickBot="1">
      <c r="A22" s="2"/>
      <c r="B22" s="30" t="s">
        <v>4</v>
      </c>
      <c r="C22" s="62" t="s">
        <v>25</v>
      </c>
      <c r="D22" s="30" t="s">
        <v>5</v>
      </c>
      <c r="E22" s="49" t="s">
        <v>55</v>
      </c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55" t="s">
        <v>11</v>
      </c>
      <c r="H23" s="23" t="s">
        <v>12</v>
      </c>
    </row>
    <row r="24" spans="2:8" ht="13.5" thickBot="1">
      <c r="B24" s="27" t="s">
        <v>19</v>
      </c>
      <c r="C24" s="5" t="s">
        <v>7</v>
      </c>
      <c r="D24" s="26" t="s">
        <v>8</v>
      </c>
      <c r="E24" s="29" t="s">
        <v>9</v>
      </c>
      <c r="F24" s="25" t="s">
        <v>10</v>
      </c>
      <c r="G24" s="56">
        <v>0.0191</v>
      </c>
      <c r="H24" s="24" t="s">
        <v>13</v>
      </c>
    </row>
    <row r="25" spans="1:8" ht="13.5" thickBot="1">
      <c r="A25" s="2"/>
      <c r="B25" s="43" t="s">
        <v>56</v>
      </c>
      <c r="C25" s="5">
        <v>645</v>
      </c>
      <c r="D25" s="9">
        <f aca="true" t="shared" si="3" ref="D25:D30">C25/454</f>
        <v>1.420704845814978</v>
      </c>
      <c r="E25" s="5">
        <v>18</v>
      </c>
      <c r="F25" s="10">
        <f aca="true" t="shared" si="4" ref="F25:F30">E25/12</f>
        <v>1.5</v>
      </c>
      <c r="G25" s="19">
        <v>0.0191</v>
      </c>
      <c r="H25" s="60">
        <f>D25/(G25*F25)</f>
        <v>49.588301773646705</v>
      </c>
    </row>
    <row r="26" spans="1:8" ht="13.5" thickBot="1">
      <c r="A26" s="2"/>
      <c r="B26" s="43" t="s">
        <v>57</v>
      </c>
      <c r="C26" s="5">
        <v>595</v>
      </c>
      <c r="D26" s="9">
        <f t="shared" si="3"/>
        <v>1.3105726872246697</v>
      </c>
      <c r="E26" s="5">
        <v>21.5</v>
      </c>
      <c r="F26" s="10">
        <f t="shared" si="4"/>
        <v>1.7916666666666667</v>
      </c>
      <c r="G26" s="19">
        <v>0.0191</v>
      </c>
      <c r="H26" s="60">
        <f>D26/(G26*F26)</f>
        <v>38.2975094282139</v>
      </c>
    </row>
    <row r="27" spans="1:8" ht="12.75">
      <c r="A27" s="2"/>
      <c r="B27" s="44" t="s">
        <v>58</v>
      </c>
      <c r="C27" s="13">
        <v>520</v>
      </c>
      <c r="D27" s="9">
        <f t="shared" si="3"/>
        <v>1.145374449339207</v>
      </c>
      <c r="E27" s="13">
        <v>17</v>
      </c>
      <c r="F27" s="10">
        <f t="shared" si="4"/>
        <v>1.4166666666666667</v>
      </c>
      <c r="G27" s="20">
        <v>0.0191</v>
      </c>
      <c r="H27" s="60">
        <f>D27/(G27*F27)</f>
        <v>42.32982258106093</v>
      </c>
    </row>
    <row r="28" spans="1:8" ht="12.75">
      <c r="A28" s="2"/>
      <c r="B28" s="43"/>
      <c r="C28" s="5"/>
      <c r="D28" s="9">
        <f t="shared" si="3"/>
        <v>0</v>
      </c>
      <c r="E28" s="5"/>
      <c r="F28" s="10">
        <f t="shared" si="4"/>
        <v>0</v>
      </c>
      <c r="G28" s="18">
        <v>0.0191</v>
      </c>
      <c r="H28" s="39"/>
    </row>
    <row r="29" spans="1:8" ht="12.75">
      <c r="A29" s="11"/>
      <c r="B29" s="43"/>
      <c r="C29" s="5"/>
      <c r="D29" s="9">
        <f t="shared" si="3"/>
        <v>0</v>
      </c>
      <c r="E29" s="5"/>
      <c r="F29" s="10">
        <f t="shared" si="4"/>
        <v>0</v>
      </c>
      <c r="G29" s="18">
        <v>0.0191</v>
      </c>
      <c r="H29" s="39"/>
    </row>
    <row r="30" spans="1:8" ht="12.75">
      <c r="A30" s="4"/>
      <c r="B30" s="43"/>
      <c r="C30" s="5"/>
      <c r="D30" s="9">
        <f t="shared" si="3"/>
        <v>0</v>
      </c>
      <c r="E30" s="5"/>
      <c r="F30" s="10">
        <f t="shared" si="4"/>
        <v>0</v>
      </c>
      <c r="G30" s="18">
        <v>0.0191</v>
      </c>
      <c r="H30" s="39"/>
    </row>
    <row r="31" spans="2:4" ht="12.75">
      <c r="B31" s="59" t="s">
        <v>54</v>
      </c>
      <c r="C31" s="59"/>
      <c r="D31" s="59"/>
    </row>
  </sheetData>
  <sheetProtection/>
  <printOptions/>
  <pageMargins left="0.75" right="0.75" top="1" bottom="1" header="0.5" footer="0.5"/>
  <pageSetup horizontalDpi="300" verticalDpi="300" orientation="landscape" r:id="rId4"/>
  <legacyDrawing r:id="rId3"/>
  <oleObjects>
    <oleObject progId="Word.Document.8" shapeId="4355925" r:id="rId1"/>
    <oleObject progId="Word.Document.8" shapeId="188762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7">
      <selection activeCell="A29" sqref="A29"/>
    </sheetView>
  </sheetViews>
  <sheetFormatPr defaultColWidth="9.140625" defaultRowHeight="12.75"/>
  <cols>
    <col min="1" max="1" width="12.00390625" style="0" customWidth="1"/>
    <col min="2" max="2" width="21.00390625" style="0" customWidth="1"/>
    <col min="3" max="3" width="16.140625" style="0" customWidth="1"/>
    <col min="4" max="4" width="13.8515625" style="0" customWidth="1"/>
    <col min="5" max="5" width="12.8515625" style="0" customWidth="1"/>
    <col min="6" max="6" width="12.140625" style="0" customWidth="1"/>
    <col min="7" max="7" width="12.8515625" style="0" customWidth="1"/>
    <col min="8" max="8" width="9.421875" style="0" bestFit="1" customWidth="1"/>
  </cols>
  <sheetData>
    <row r="1" spans="3:6" ht="99.75" customHeight="1">
      <c r="C1" s="82" t="s">
        <v>70</v>
      </c>
      <c r="D1" s="82"/>
      <c r="E1" s="82"/>
      <c r="F1" s="82"/>
    </row>
    <row r="2" spans="1:5" ht="27" thickBot="1">
      <c r="A2" s="1"/>
      <c r="B2" s="1"/>
      <c r="C2" s="1"/>
      <c r="D2" s="1"/>
      <c r="E2" s="1"/>
    </row>
    <row r="3" spans="3:5" ht="13.5" thickBot="1">
      <c r="C3" s="53"/>
      <c r="E3" s="53" t="s">
        <v>41</v>
      </c>
    </row>
    <row r="4" spans="1:10" ht="13.5" thickBot="1">
      <c r="A4" s="31" t="s">
        <v>0</v>
      </c>
      <c r="B4" s="83" t="s">
        <v>71</v>
      </c>
      <c r="C4" s="54"/>
      <c r="D4" s="3"/>
      <c r="E4" s="84">
        <v>40656</v>
      </c>
      <c r="F4" s="3"/>
      <c r="G4" s="2"/>
      <c r="H4" s="2"/>
      <c r="J4" s="15"/>
    </row>
    <row r="5" spans="1:8" ht="13.5" thickBot="1">
      <c r="A5" s="7"/>
      <c r="B5" s="7"/>
      <c r="C5" s="4"/>
      <c r="D5" s="3"/>
      <c r="E5" s="3"/>
      <c r="F5" s="3"/>
      <c r="G5" s="2"/>
      <c r="H5" s="2"/>
    </row>
    <row r="6" spans="1:8" ht="13.5" thickBot="1">
      <c r="A6" s="34" t="s">
        <v>46</v>
      </c>
      <c r="B6" s="35" t="s">
        <v>69</v>
      </c>
      <c r="C6" s="37" t="s">
        <v>69</v>
      </c>
      <c r="D6" s="36" t="s">
        <v>2</v>
      </c>
      <c r="E6" s="37"/>
      <c r="F6" s="35" t="s">
        <v>69</v>
      </c>
      <c r="G6" s="37"/>
      <c r="H6" s="2"/>
    </row>
    <row r="7" spans="1:8" ht="13.5" thickBot="1">
      <c r="A7" s="3"/>
      <c r="B7" s="3"/>
      <c r="C7" s="7"/>
      <c r="D7" s="3"/>
      <c r="E7" s="7"/>
      <c r="F7" s="3"/>
      <c r="G7" s="2"/>
      <c r="H7" s="2"/>
    </row>
    <row r="8" spans="1:9" ht="13.5" thickBot="1">
      <c r="A8" s="2"/>
      <c r="B8" s="30" t="s">
        <v>4</v>
      </c>
      <c r="C8" s="38" t="s">
        <v>61</v>
      </c>
      <c r="D8" s="30" t="s">
        <v>5</v>
      </c>
      <c r="E8" s="33"/>
      <c r="F8" s="2"/>
      <c r="G8" s="2"/>
      <c r="H8" s="78" t="s">
        <v>65</v>
      </c>
      <c r="I8" s="80" t="s">
        <v>66</v>
      </c>
    </row>
    <row r="9" spans="1:9" ht="12.75">
      <c r="A9" s="2"/>
      <c r="B9" s="2"/>
      <c r="C9" s="2"/>
      <c r="D9" s="2"/>
      <c r="E9" s="2"/>
      <c r="F9" s="2"/>
      <c r="G9" s="55" t="s">
        <v>11</v>
      </c>
      <c r="H9" s="76" t="s">
        <v>12</v>
      </c>
      <c r="I9" s="80" t="s">
        <v>67</v>
      </c>
    </row>
    <row r="10" spans="2:9" ht="13.5" thickBot="1">
      <c r="B10" s="27" t="s">
        <v>19</v>
      </c>
      <c r="C10" s="5" t="s">
        <v>7</v>
      </c>
      <c r="D10" s="26" t="s">
        <v>8</v>
      </c>
      <c r="E10" s="29" t="s">
        <v>9</v>
      </c>
      <c r="F10" s="25" t="s">
        <v>10</v>
      </c>
      <c r="G10" s="56">
        <v>0.0191</v>
      </c>
      <c r="H10" s="77" t="s">
        <v>13</v>
      </c>
      <c r="I10" s="80" t="s">
        <v>68</v>
      </c>
    </row>
    <row r="11" spans="1:9" ht="13.5" thickBot="1">
      <c r="A11" s="2"/>
      <c r="B11" s="85" t="s">
        <v>72</v>
      </c>
      <c r="C11" s="5">
        <v>650</v>
      </c>
      <c r="D11" s="9">
        <f aca="true" t="shared" si="0" ref="D11:D18">C11/454</f>
        <v>1.4317180616740088</v>
      </c>
      <c r="E11" s="5">
        <v>23</v>
      </c>
      <c r="F11" s="10">
        <f aca="true" t="shared" si="1" ref="F11:F18">E11/12</f>
        <v>1.9166666666666667</v>
      </c>
      <c r="G11" s="19">
        <v>0.0191</v>
      </c>
      <c r="H11" s="71">
        <f aca="true" t="shared" si="2" ref="H11:H16">D11/(G11*F11)</f>
        <v>39.10907521076282</v>
      </c>
      <c r="I11" s="81">
        <f>H11*G21</f>
        <v>13.297085571659359</v>
      </c>
    </row>
    <row r="12" spans="1:9" ht="13.5" thickBot="1">
      <c r="A12" s="2"/>
      <c r="B12" s="85" t="s">
        <v>73</v>
      </c>
      <c r="C12" s="5">
        <v>752</v>
      </c>
      <c r="D12" s="9">
        <f t="shared" si="0"/>
        <v>1.6563876651982379</v>
      </c>
      <c r="E12" s="5">
        <v>23</v>
      </c>
      <c r="F12" s="10">
        <f t="shared" si="1"/>
        <v>1.9166666666666667</v>
      </c>
      <c r="G12" s="19">
        <v>0.0191</v>
      </c>
      <c r="H12" s="71">
        <f t="shared" si="2"/>
        <v>45.246191628451754</v>
      </c>
      <c r="I12" s="81">
        <f>H12*G21</f>
        <v>15.383705153673597</v>
      </c>
    </row>
    <row r="13" spans="1:9" ht="12.75">
      <c r="A13" s="2"/>
      <c r="B13" s="86" t="s">
        <v>74</v>
      </c>
      <c r="C13" s="13">
        <v>826</v>
      </c>
      <c r="D13" s="9">
        <f t="shared" si="0"/>
        <v>1.8193832599118942</v>
      </c>
      <c r="E13" s="13">
        <v>25</v>
      </c>
      <c r="F13" s="10">
        <f t="shared" si="1"/>
        <v>2.0833333333333335</v>
      </c>
      <c r="G13" s="20">
        <v>0.0191</v>
      </c>
      <c r="H13" s="71">
        <f t="shared" si="2"/>
        <v>45.72272066794289</v>
      </c>
      <c r="I13" s="81">
        <f>H13*G21</f>
        <v>15.545725027100582</v>
      </c>
    </row>
    <row r="14" spans="1:9" ht="12.75">
      <c r="A14" s="2"/>
      <c r="B14" s="85" t="s">
        <v>75</v>
      </c>
      <c r="C14" s="5">
        <v>691</v>
      </c>
      <c r="D14" s="9">
        <f t="shared" si="0"/>
        <v>1.5220264317180616</v>
      </c>
      <c r="E14" s="5">
        <v>23</v>
      </c>
      <c r="F14" s="10">
        <f t="shared" si="1"/>
        <v>1.9166666666666667</v>
      </c>
      <c r="G14" s="18">
        <v>0.0191</v>
      </c>
      <c r="H14" s="71">
        <f t="shared" si="2"/>
        <v>41.575955339441705</v>
      </c>
      <c r="I14" s="81">
        <f>H14*G21</f>
        <v>14.135824815410182</v>
      </c>
    </row>
    <row r="15" spans="1:9" ht="12.75">
      <c r="A15" s="11"/>
      <c r="B15" s="85" t="s">
        <v>77</v>
      </c>
      <c r="C15" s="5">
        <v>536</v>
      </c>
      <c r="D15" s="9">
        <f t="shared" si="0"/>
        <v>1.1806167400881058</v>
      </c>
      <c r="E15" s="5">
        <v>14.5</v>
      </c>
      <c r="F15" s="10">
        <f t="shared" si="1"/>
        <v>1.2083333333333333</v>
      </c>
      <c r="G15" s="18">
        <v>0.0191</v>
      </c>
      <c r="H15" s="71">
        <f t="shared" si="2"/>
        <v>51.15508532607789</v>
      </c>
      <c r="I15" s="81">
        <f>H15*G21</f>
        <v>17.392729010866482</v>
      </c>
    </row>
    <row r="16" spans="1:9" ht="12.75">
      <c r="A16" s="4"/>
      <c r="B16" s="85" t="s">
        <v>76</v>
      </c>
      <c r="C16" s="5">
        <v>520</v>
      </c>
      <c r="D16" s="9">
        <f t="shared" si="0"/>
        <v>1.145374449339207</v>
      </c>
      <c r="E16" s="5">
        <v>13.5</v>
      </c>
      <c r="F16" s="10">
        <f t="shared" si="1"/>
        <v>1.125</v>
      </c>
      <c r="G16" s="18">
        <v>0.0191</v>
      </c>
      <c r="H16" s="71">
        <f t="shared" si="2"/>
        <v>53.30422102800266</v>
      </c>
      <c r="I16" s="81">
        <f>H16*G21</f>
        <v>18.123435149520905</v>
      </c>
    </row>
    <row r="17" spans="1:9" ht="12.75">
      <c r="A17" s="4"/>
      <c r="B17" s="85" t="s">
        <v>78</v>
      </c>
      <c r="C17" s="5">
        <v>505</v>
      </c>
      <c r="D17" s="9">
        <f t="shared" si="0"/>
        <v>1.1123348017621146</v>
      </c>
      <c r="E17" s="5">
        <v>13</v>
      </c>
      <c r="F17" s="10">
        <f t="shared" si="1"/>
        <v>1.0833333333333333</v>
      </c>
      <c r="G17" s="18">
        <v>0.0191</v>
      </c>
      <c r="H17" s="71">
        <f>D17/(G17*F17)</f>
        <v>53.75762231633257</v>
      </c>
      <c r="I17" s="81">
        <f>H17*G21</f>
        <v>18.277591587553076</v>
      </c>
    </row>
    <row r="18" spans="1:9" ht="12.75">
      <c r="A18" s="4"/>
      <c r="B18" s="85" t="s">
        <v>79</v>
      </c>
      <c r="C18" s="5">
        <v>548</v>
      </c>
      <c r="D18" s="9">
        <f t="shared" si="0"/>
        <v>1.2070484581497798</v>
      </c>
      <c r="E18" s="5">
        <v>14.5</v>
      </c>
      <c r="F18" s="10">
        <f t="shared" si="1"/>
        <v>1.2083333333333333</v>
      </c>
      <c r="G18" s="18">
        <v>0.0191</v>
      </c>
      <c r="H18" s="71">
        <f>D18/(G18*F18)</f>
        <v>52.300348430393065</v>
      </c>
      <c r="I18" s="81">
        <f>H18*G21</f>
        <v>17.782118466333642</v>
      </c>
    </row>
    <row r="19" spans="1:8" ht="12.75">
      <c r="A19" s="4"/>
      <c r="B19" s="63"/>
      <c r="C19" s="7"/>
      <c r="D19" s="7"/>
      <c r="E19" s="7"/>
      <c r="F19" s="14"/>
      <c r="G19" s="7"/>
      <c r="H19" s="72"/>
    </row>
    <row r="20" spans="6:8" ht="12.75">
      <c r="F20" t="s">
        <v>62</v>
      </c>
      <c r="G20" s="69"/>
      <c r="H20" s="73">
        <f>AVERAGE(H11:H18)</f>
        <v>47.77140249342567</v>
      </c>
    </row>
    <row r="21" spans="1:8" ht="12.75">
      <c r="A21" s="66" t="s">
        <v>80</v>
      </c>
      <c r="B21" s="66"/>
      <c r="C21" s="66"/>
      <c r="D21" s="67"/>
      <c r="F21" t="s">
        <v>63</v>
      </c>
      <c r="G21" s="70">
        <v>0.34</v>
      </c>
      <c r="H21" s="74"/>
    </row>
    <row r="22" spans="1:8" ht="12.75">
      <c r="A22" s="64" t="s">
        <v>59</v>
      </c>
      <c r="B22" s="64"/>
      <c r="C22" s="64"/>
      <c r="F22" t="s">
        <v>64</v>
      </c>
      <c r="H22" s="75">
        <f>H20*G21</f>
        <v>16.242276847764728</v>
      </c>
    </row>
    <row r="23" spans="1:3" ht="12.75">
      <c r="A23" s="65" t="s">
        <v>60</v>
      </c>
      <c r="B23" s="65"/>
      <c r="C23" s="65"/>
    </row>
    <row r="25" ht="12.75">
      <c r="B25" s="68" t="s">
        <v>69</v>
      </c>
    </row>
    <row r="26" ht="12.75">
      <c r="A26" s="87" t="s">
        <v>81</v>
      </c>
    </row>
    <row r="27" ht="12.75">
      <c r="A27" s="87" t="s">
        <v>82</v>
      </c>
    </row>
    <row r="28" ht="12.75">
      <c r="A28" s="87" t="s">
        <v>83</v>
      </c>
    </row>
    <row r="29" spans="1:3" ht="15">
      <c r="A29" s="79"/>
      <c r="B29" s="79"/>
      <c r="C29" s="79"/>
    </row>
    <row r="30" spans="1:3" ht="15">
      <c r="A30" s="79"/>
      <c r="B30" s="79"/>
      <c r="C30" s="79"/>
    </row>
    <row r="31" spans="1:3" ht="15">
      <c r="A31" s="79"/>
      <c r="B31" s="79"/>
      <c r="C31" s="79"/>
    </row>
    <row r="32" spans="1:3" ht="15">
      <c r="A32" s="79"/>
      <c r="B32" s="79"/>
      <c r="C32" s="79"/>
    </row>
    <row r="33" spans="1:3" ht="15">
      <c r="A33" s="79"/>
      <c r="B33" s="79"/>
      <c r="C33" s="79"/>
    </row>
    <row r="34" spans="1:3" ht="15">
      <c r="A34" s="79"/>
      <c r="B34" s="79"/>
      <c r="C34" s="79"/>
    </row>
    <row r="36" ht="15">
      <c r="A36" s="79"/>
    </row>
  </sheetData>
  <sheetProtection/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Cargill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mgalbrai</dc:creator>
  <cp:keywords/>
  <dc:description/>
  <cp:lastModifiedBy>User</cp:lastModifiedBy>
  <cp:lastPrinted>2001-10-03T14:27:14Z</cp:lastPrinted>
  <dcterms:created xsi:type="dcterms:W3CDTF">2001-07-17T19:29:08Z</dcterms:created>
  <dcterms:modified xsi:type="dcterms:W3CDTF">2011-05-16T12:18:47Z</dcterms:modified>
  <cp:category/>
  <cp:version/>
  <cp:contentType/>
  <cp:contentStatus/>
</cp:coreProperties>
</file>